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NETLINK INFRA SOLUTIONS</t>
        </is>
      </c>
    </row>
    <row r="2">
      <c r="A2" s="0" t="inlineStr">
        <is>
          <t xml:space="preserve">NetLink Infra Solutions, Ahmedabad</t>
        </is>
      </c>
    </row>
    <row r="3">
      <c r="A3" s="0" t="inlineStr">
        <is>
          <t xml:space="preserve">GSTIN: 24ABCDE1234F1Z5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QT/2026-27/008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Patel &amp; Associates, Chartered Accountants, Navrangpura</t>
        </is>
      </c>
    </row>
    <row r="11">
      <c r="A11" s="1" t="inlineStr">
        <is>
          <t xml:space="preserve">Subject</t>
        </is>
      </c>
      <c r="B11" s="0" t="inlineStr">
        <is>
          <t xml:space="preserve">Structured cabling and Wi-Fi for new office (24 nodes)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24-port gigabit smart switch with 4 SFP uplinks</t>
        </is>
      </c>
      <c r="C14" s="8">
        <v>1</v>
      </c>
      <c r="D14" s="5" t="inlineStr">
        <is>
          <t xml:space="preserve">Nos</t>
        </is>
      </c>
      <c r="E14" s="3">
        <v>14500</v>
      </c>
      <c r="F14" s="8">
        <v>18</v>
      </c>
      <c r="G14" s="3">
        <f>C14*E14</f>
        <v>14500</v>
      </c>
      <c r="H14" s="3">
        <f>G14*F14/100</f>
        <v>2610</v>
      </c>
    </row>
    <row r="15">
      <c r="A15" s="12">
        <v>2</v>
      </c>
      <c r="B15" s="10" t="inlineStr">
        <is>
          <t xml:space="preserve">Cat6 UTP cable, 305 m box</t>
        </is>
      </c>
      <c r="C15" s="12">
        <v>3</v>
      </c>
      <c r="D15" s="10" t="inlineStr">
        <is>
          <t xml:space="preserve">Box</t>
        </is>
      </c>
      <c r="E15" s="11">
        <v>9800</v>
      </c>
      <c r="F15" s="12">
        <v>18</v>
      </c>
      <c r="G15" s="11">
        <f>C15*E15</f>
        <v>29400</v>
      </c>
      <c r="H15" s="11">
        <f>G15*F15/100</f>
        <v>5292</v>
      </c>
    </row>
    <row r="16">
      <c r="A16" s="8">
        <v>3</v>
      </c>
      <c r="B16" s="5" t="inlineStr">
        <is>
          <t xml:space="preserve">24-port Cat6 patch panel, loaded</t>
        </is>
      </c>
      <c r="C16" s="8">
        <v>1</v>
      </c>
      <c r="D16" s="5" t="inlineStr">
        <is>
          <t xml:space="preserve">Nos</t>
        </is>
      </c>
      <c r="E16" s="3">
        <v>4200</v>
      </c>
      <c r="F16" s="8">
        <v>18</v>
      </c>
      <c r="G16" s="3">
        <f>C16*E16</f>
        <v>4200</v>
      </c>
      <c r="H16" s="3">
        <f>G16*F16/100</f>
        <v>756</v>
      </c>
    </row>
    <row r="17">
      <c r="A17" s="12">
        <v>4</v>
      </c>
      <c r="B17" s="10" t="inlineStr">
        <is>
          <t xml:space="preserve">Cat6 I/O module with face plate and box</t>
        </is>
      </c>
      <c r="C17" s="12">
        <v>24</v>
      </c>
      <c r="D17" s="10" t="inlineStr">
        <is>
          <t xml:space="preserve">Nos</t>
        </is>
      </c>
      <c r="E17" s="11">
        <v>280</v>
      </c>
      <c r="F17" s="12">
        <v>18</v>
      </c>
      <c r="G17" s="11">
        <f>C17*E17</f>
        <v>6720</v>
      </c>
      <c r="H17" s="11">
        <f>G17*F17/100</f>
        <v>1209.6</v>
      </c>
    </row>
    <row r="18">
      <c r="A18" s="8">
        <v>5</v>
      </c>
      <c r="B18" s="5" t="inlineStr">
        <is>
          <t xml:space="preserve">Cat6 patch cords, 1 m and 2 m</t>
        </is>
      </c>
      <c r="C18" s="8">
        <v>48</v>
      </c>
      <c r="D18" s="5" t="inlineStr">
        <is>
          <t xml:space="preserve">Nos</t>
        </is>
      </c>
      <c r="E18" s="3">
        <v>120</v>
      </c>
      <c r="F18" s="8">
        <v>18</v>
      </c>
      <c r="G18" s="3">
        <f>C18*E18</f>
        <v>5760</v>
      </c>
      <c r="H18" s="3">
        <f>G18*F18/100</f>
        <v>1036.8</v>
      </c>
    </row>
    <row r="19">
      <c r="A19" s="12">
        <v>6</v>
      </c>
      <c r="B19" s="10" t="inlineStr">
        <is>
          <t xml:space="preserve">9U wall-mount rack with shelf, fan and PDU</t>
        </is>
      </c>
      <c r="C19" s="12">
        <v>1</v>
      </c>
      <c r="D19" s="10" t="inlineStr">
        <is>
          <t xml:space="preserve">Nos</t>
        </is>
      </c>
      <c r="E19" s="11">
        <v>8500</v>
      </c>
      <c r="F19" s="12">
        <v>18</v>
      </c>
      <c r="G19" s="11">
        <f>C19*E19</f>
        <v>8500</v>
      </c>
      <c r="H19" s="11">
        <f>G19*F19/100</f>
        <v>1530</v>
      </c>
    </row>
    <row r="20">
      <c r="A20" s="8">
        <v>7</v>
      </c>
      <c r="B20" s="5" t="inlineStr">
        <is>
          <t xml:space="preserve">Wi-Fi 6 ceiling access point, PoE</t>
        </is>
      </c>
      <c r="C20" s="8">
        <v>2</v>
      </c>
      <c r="D20" s="5" t="inlineStr">
        <is>
          <t xml:space="preserve">Nos</t>
        </is>
      </c>
      <c r="E20" s="3">
        <v>7800</v>
      </c>
      <c r="F20" s="8">
        <v>18</v>
      </c>
      <c r="G20" s="3">
        <f>C20*E20</f>
        <v>15600</v>
      </c>
      <c r="H20" s="3">
        <f>G20*F20/100</f>
        <v>2808</v>
      </c>
    </row>
    <row r="21">
      <c r="A21" s="12">
        <v>8</v>
      </c>
      <c r="B21" s="10" t="inlineStr">
        <is>
          <t xml:space="preserve">PVC casing and capping, 25 mm</t>
        </is>
      </c>
      <c r="C21" s="12">
        <v>120</v>
      </c>
      <c r="D21" s="10" t="inlineStr">
        <is>
          <t xml:space="preserve">Mtr</t>
        </is>
      </c>
      <c r="E21" s="11">
        <v>45</v>
      </c>
      <c r="F21" s="12">
        <v>18</v>
      </c>
      <c r="G21" s="11">
        <f>C21*E21</f>
        <v>5400</v>
      </c>
      <c r="H21" s="11">
        <f>G21*F21/100</f>
        <v>972</v>
      </c>
    </row>
    <row r="22">
      <c r="A22" s="8">
        <v>9</v>
      </c>
      <c r="B22" s="5" t="inlineStr">
        <is>
          <t xml:space="preserve">Cable laying and termination per node (up to 40 m)</t>
        </is>
      </c>
      <c r="C22" s="8">
        <v>24</v>
      </c>
      <c r="D22" s="5" t="inlineStr">
        <is>
          <t xml:space="preserve">Nodes</t>
        </is>
      </c>
      <c r="E22" s="3">
        <v>350</v>
      </c>
      <c r="F22" s="8">
        <v>18</v>
      </c>
      <c r="G22" s="3">
        <f>C22*E22</f>
        <v>8400</v>
      </c>
      <c r="H22" s="3">
        <f>G22*F22/100</f>
        <v>1512</v>
      </c>
    </row>
    <row r="23">
      <c r="A23" s="12">
        <v>10</v>
      </c>
      <c r="B23" s="10" t="inlineStr">
        <is>
          <t xml:space="preserve">Testing, labelling and port map documentation</t>
        </is>
      </c>
      <c r="C23" s="12">
        <v>1</v>
      </c>
      <c r="D23" s="10" t="inlineStr">
        <is>
          <t xml:space="preserve">Job</t>
        </is>
      </c>
      <c r="E23" s="11">
        <v>3000</v>
      </c>
      <c r="F23" s="12">
        <v>18</v>
      </c>
      <c r="G23" s="11">
        <f>C23*E23</f>
        <v>3000</v>
      </c>
      <c r="H23" s="11">
        <f>G23*F23/100</f>
        <v>540</v>
      </c>
    </row>
    <row r="24">
      <c r="F24" s="9" t="inlineStr">
        <is>
          <t xml:space="preserve">Taxable value</t>
        </is>
      </c>
      <c r="G24" s="6">
        <f>SUM(G14:G23)</f>
        <v>101480</v>
      </c>
    </row>
    <row r="25">
      <c r="F25" s="9" t="inlineStr">
        <is>
          <t xml:space="preserve">GST @ 18%</t>
        </is>
      </c>
      <c r="G25" s="3">
        <f>ROUND(SUMIF($F$14:$F$23,18,$H$14:$H$23),2)</f>
        <v>18266.4</v>
      </c>
    </row>
    <row r="26">
      <c r="F26" s="9" t="inlineStr">
        <is>
          <t xml:space="preserve">Grand Total</t>
        </is>
      </c>
      <c r="G26" s="6">
        <f>ROUND(G24+G25,0)</f>
        <v>119746</v>
      </c>
    </row>
    <row r="27"/>
    <row r="28">
      <c r="A28" s="1" t="inlineStr">
        <is>
          <t xml:space="preserve">Terms &amp; Conditions</t>
        </is>
      </c>
    </row>
    <row r="29">
      <c r="A29" s="0" t="inlineStr">
        <is>
          <t xml:space="preserve">• Access point locations subject to site check; extra AP at quoted rate.</t>
        </is>
      </c>
    </row>
    <row r="30">
      <c r="A30" s="0" t="inlineStr">
        <is>
          <t xml:space="preserve">• Internet connection and ISP router by customer.</t>
        </is>
      </c>
    </row>
    <row r="31">
      <c r="A31" s="0" t="inlineStr">
        <is>
          <t xml:space="preserve">• Power points near rack and access points by customer's electrician.</t>
        </is>
      </c>
    </row>
    <row r="32">
      <c r="A32" s="0" t="inlineStr">
        <is>
          <t xml:space="preserve">• Warranty: active equipment as per manufacturer; cabling workmanship 1 year.</t>
        </is>
      </c>
    </row>
    <row r="33"/>
    <row r="34">
      <c r="A34" s="1" t="inlineStr">
        <is>
          <t xml:space="preserve">Bank / UPI details (sample)</t>
        </is>
      </c>
    </row>
    <row r="35">
      <c r="A35" s="0" t="inlineStr">
        <is>
          <t xml:space="preserve">Sample Bank, A/c 000123456789, IFSC SAMP0001234</t>
        </is>
      </c>
    </row>
    <row r="36">
      <c r="A36" s="0" t="inlineStr">
        <is>
          <t xml:space="preserve">UPI: netlinkinfrasolutions@upi</t>
        </is>
      </c>
    </row>
    <row r="37"/>
    <row r="38">
      <c r="A38" s="1" t="inlineStr">
        <is>
          <t xml:space="preserve">For NetLink Infra Solutions</t>
        </is>
      </c>
    </row>
    <row r="39"/>
    <row r="40">
      <c r="A40" s="0" t="inlineStr">
        <is>
          <t xml:space="preserve">Authorised signatory</t>
        </is>
      </c>
    </row>
    <row r="41"/>
    <row r="42">
      <c r="A42" s="7" t="inlineStr">
        <is>
          <t xml:space="preserve">Sample for reference. GSTIN, bank and UPI details are made up. Confirm GST rates with your accountant.</t>
        </is>
      </c>
    </row>
    <row r="43">
      <c r="A43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